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<sst xmlns="http://schemas.openxmlformats.org/spreadsheetml/2006/main" count="178" uniqueCount="139">
  <si>
    <t>Finančný rozpočet na roky 2010-2012</t>
  </si>
  <si>
    <t xml:space="preserve">               </t>
  </si>
  <si>
    <t>Bežné príjmy</t>
  </si>
  <si>
    <t>Daňové príjmy – dane z príjmov, dane z majetku</t>
  </si>
  <si>
    <t>Výnos dane z príjmov poukázaný samosp.</t>
  </si>
  <si>
    <t>Daň z nehnuteľnosti</t>
  </si>
  <si>
    <t>Daňové príjmy – dane za špecifické služby</t>
  </si>
  <si>
    <t>Za psa</t>
  </si>
  <si>
    <t>Za využívanie verejného priestranstva</t>
  </si>
  <si>
    <t>Za komunálne odpady a drobné stav. od.</t>
  </si>
  <si>
    <t>Nedaňové príjmy – príjmy z vlastníctva majetku</t>
  </si>
  <si>
    <t>Prenájom pozemkov</t>
  </si>
  <si>
    <t>Z prenajatých budov, priestorov, objektov</t>
  </si>
  <si>
    <t>Nedaňové príjmy – administratívne poplatky....</t>
  </si>
  <si>
    <t>Administratívne poplatky</t>
  </si>
  <si>
    <t>Poplatky z náhodného predaja služieb</t>
  </si>
  <si>
    <t>Tuzemské bežné granty a transfery</t>
  </si>
  <si>
    <t>Zo štátneho rozpočtu prenesený výkon</t>
  </si>
  <si>
    <t>Bežné príjmy  SPOLU</t>
  </si>
  <si>
    <t>Kapitálové príjmy</t>
  </si>
  <si>
    <t>Tuzemské kapitálové granty a transfe.</t>
  </si>
  <si>
    <t>Zo štátneho rozpočtu /byty MV/</t>
  </si>
  <si>
    <t>Zahraničné transfery</t>
  </si>
  <si>
    <t>Prostriedky z rozpočtu EU</t>
  </si>
  <si>
    <t>Kapitálové príjmy  SPOLU</t>
  </si>
  <si>
    <t>Finančné operácie</t>
  </si>
  <si>
    <t>Prevod z prostr. Peňažných fondov</t>
  </si>
  <si>
    <t>Z rezervného fondu obce</t>
  </si>
  <si>
    <t>Bankové úvery</t>
  </si>
  <si>
    <t xml:space="preserve">Dlhodobé </t>
  </si>
  <si>
    <t>Dlhodobé /ŠFRB/</t>
  </si>
  <si>
    <t>Finančné operácie  SPOLU</t>
  </si>
  <si>
    <t>Rozpočet na  roky 2010-2012</t>
  </si>
  <si>
    <t xml:space="preserve">                  </t>
  </si>
  <si>
    <t>Bežné výdavky</t>
  </si>
  <si>
    <t>01,1,1.6</t>
  </si>
  <si>
    <t>Výdavky verejnej správy</t>
  </si>
  <si>
    <t>Mzdy, platy a ostatné vyrovnania</t>
  </si>
  <si>
    <t>Poistné a príspevok do poisťovní</t>
  </si>
  <si>
    <t>Tovary a služby</t>
  </si>
  <si>
    <t>Z toho</t>
  </si>
  <si>
    <t>Energie, voda a komunikácie</t>
  </si>
  <si>
    <t>Materiál</t>
  </si>
  <si>
    <t>Výpočtová technika</t>
  </si>
  <si>
    <t>Všeobecný materiál</t>
  </si>
  <si>
    <t>Knihy, časopisy, noviny...</t>
  </si>
  <si>
    <t xml:space="preserve">Softvér </t>
  </si>
  <si>
    <t>Reprezentačné</t>
  </si>
  <si>
    <t>Licencie</t>
  </si>
  <si>
    <t xml:space="preserve">Dopravné </t>
  </si>
  <si>
    <t>Rutinná a štandartná údržba</t>
  </si>
  <si>
    <t>Služby</t>
  </si>
  <si>
    <t>Propagácia, reklama, inzer. ..</t>
  </si>
  <si>
    <t>Všeobecné služby</t>
  </si>
  <si>
    <t>Špeciálne služby</t>
  </si>
  <si>
    <t>Stravovanie</t>
  </si>
  <si>
    <t>Poistné</t>
  </si>
  <si>
    <t>Prídel do sociálneho fondu</t>
  </si>
  <si>
    <t>Kolkové známky</t>
  </si>
  <si>
    <t>Odmeny a príspevky</t>
  </si>
  <si>
    <t>Odmeny mimoprac. Pomeru</t>
  </si>
  <si>
    <t>01,1,2</t>
  </si>
  <si>
    <t>Finančná a rozpočtová oblasť</t>
  </si>
  <si>
    <t>Poplatky a odvody</t>
  </si>
  <si>
    <t>01,7,0</t>
  </si>
  <si>
    <t>Transakcie verejného dlhu</t>
  </si>
  <si>
    <t>Dane /DPH auto/</t>
  </si>
  <si>
    <t>Ostatnému veriteľovi /auto/</t>
  </si>
  <si>
    <t>Splác. úrok. v tuzemsku /úver/</t>
  </si>
  <si>
    <t>Manipulačné poplatky /úver/</t>
  </si>
  <si>
    <t>Ostatnému veriteľovi /ŠFRB/</t>
  </si>
  <si>
    <t>manipulačné poplatky /ŠFRB/</t>
  </si>
  <si>
    <t>03,2,0</t>
  </si>
  <si>
    <t>Ochrana pred požiarmi</t>
  </si>
  <si>
    <t>04,4,3</t>
  </si>
  <si>
    <t>Výstavba</t>
  </si>
  <si>
    <t>Špeciálne služby /byty/</t>
  </si>
  <si>
    <t>04,5,1,3</t>
  </si>
  <si>
    <t>Cestná doprava</t>
  </si>
  <si>
    <t>rutinná a štandardná údržba</t>
  </si>
  <si>
    <t>05,1,0</t>
  </si>
  <si>
    <t>Nakladanie s odpadmi</t>
  </si>
  <si>
    <t>05,6,0</t>
  </si>
  <si>
    <t>Ochrana životného prostredia</t>
  </si>
  <si>
    <t>Transfer rozpočtovej organizácii</t>
  </si>
  <si>
    <t>06,2,0</t>
  </si>
  <si>
    <t>Rozvoj obcí</t>
  </si>
  <si>
    <t>06,4,0</t>
  </si>
  <si>
    <t>Verejné osvetlenie</t>
  </si>
  <si>
    <t>08,1,0</t>
  </si>
  <si>
    <t>Rekreačné a športové služby</t>
  </si>
  <si>
    <t>Všeobecné služby /ihrisko/</t>
  </si>
  <si>
    <t>Transfer obci</t>
  </si>
  <si>
    <t>08,2,0,5</t>
  </si>
  <si>
    <t>Knižnice</t>
  </si>
  <si>
    <t>08,2,09</t>
  </si>
  <si>
    <t>Ostatné kultúrne služby, kultúrne domy</t>
  </si>
  <si>
    <t>08,3,0</t>
  </si>
  <si>
    <t>Vysielacie a vydavateľské služby</t>
  </si>
  <si>
    <t>08,4,0</t>
  </si>
  <si>
    <t>Náboženské a iné spoločenské služby</t>
  </si>
  <si>
    <t>Členské</t>
  </si>
  <si>
    <t>09,1,1,1</t>
  </si>
  <si>
    <t>Predškolská výchova s bežnou starostliv.</t>
  </si>
  <si>
    <t>09,1,2,1</t>
  </si>
  <si>
    <t>Základné vzdelanie s bežnou starostlivos.</t>
  </si>
  <si>
    <t>09,5,0</t>
  </si>
  <si>
    <t>Nedefinovatelne vzdelanie</t>
  </si>
  <si>
    <t>Školenia</t>
  </si>
  <si>
    <t>Sociálne zabezpečenie</t>
  </si>
  <si>
    <t>10,2,0,2</t>
  </si>
  <si>
    <t>10,7,0,3</t>
  </si>
  <si>
    <t>Príspevok jednotlivcovi</t>
  </si>
  <si>
    <t xml:space="preserve">SPOLU </t>
  </si>
  <si>
    <t>Výdavkové finančné operácie</t>
  </si>
  <si>
    <t>Splácanie tuzemskej istiny</t>
  </si>
  <si>
    <t>Z ostatných úverov /ŠFRB/</t>
  </si>
  <si>
    <t>Splácanie finančného prenájmu</t>
  </si>
  <si>
    <t>Kapitálový výdaj</t>
  </si>
  <si>
    <t>Rekonštrukcia a modernizácia</t>
  </si>
  <si>
    <t>Realizácia nových stavieb  /byty/</t>
  </si>
  <si>
    <t>realizácia nových stavieb  /kan./</t>
  </si>
  <si>
    <t>realizácia nových stavieb  /ihrisko/</t>
  </si>
  <si>
    <t>SUMARIZÁCIA</t>
  </si>
  <si>
    <t>Bežné výdavky spolu</t>
  </si>
  <si>
    <t>Kapitálové výdavky spolu</t>
  </si>
  <si>
    <t>Rozpočtové výdavky spolu</t>
  </si>
  <si>
    <r>
      <t>Kapitálové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príjmy spolu</t>
    </r>
  </si>
  <si>
    <t>Príjmové finančné operácie</t>
  </si>
  <si>
    <t>Rozpočtové príjmy spolu</t>
  </si>
  <si>
    <t>Hospodárenie celkom</t>
  </si>
  <si>
    <t>Celkovo je hospodárenie obce na rok 2010 rozpočtované ako vyrovnané.</t>
  </si>
  <si>
    <t xml:space="preserve"> </t>
  </si>
  <si>
    <t>Celkovo je hospodárenie obce na roky 2011-2012 rozpočtované ako vyrovnané.</t>
  </si>
  <si>
    <t xml:space="preserve">Kapitálový rozpočet na roky 2012 nie je rozpočtovaný z dôvodu, že momentálne </t>
  </si>
  <si>
    <t>Nepredpokladáme žiadny kapitálový príjem a tým nerozpočtujeme ani výdaj.</t>
  </si>
  <si>
    <t xml:space="preserve">Schválené OZ v Opatovciach dňa  </t>
  </si>
  <si>
    <t>Uznesením OZ č.                       Rozpočet na rok 2010</t>
  </si>
  <si>
    <t xml:space="preserve">  č.                       Rozpočet na roky 2011-2012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</si>
</sst>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42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64" fontId="0" fillId="33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34.57421875" style="0" customWidth="1"/>
  </cols>
  <sheetData>
    <row r="1" spans="1:5" ht="20.25">
      <c r="A1" s="1" t="s">
        <v>0</v>
      </c>
      <c r="B1" s="2"/>
      <c r="C1" s="2"/>
      <c r="D1" s="2"/>
      <c r="E1" s="3"/>
    </row>
    <row r="2" ht="12.75">
      <c r="D2" t="s">
        <v>1</v>
      </c>
    </row>
    <row r="3" spans="1:5" ht="12.75">
      <c r="A3" s="4" t="s">
        <v>2</v>
      </c>
      <c r="B3" s="5"/>
      <c r="C3" s="6">
        <v>2010</v>
      </c>
      <c r="D3" s="6">
        <v>2011</v>
      </c>
      <c r="E3" s="6">
        <v>2012</v>
      </c>
    </row>
    <row r="4" spans="1:5" ht="12.75">
      <c r="A4" s="7" t="s">
        <v>3</v>
      </c>
      <c r="B4" s="8"/>
      <c r="C4" s="9">
        <f>SUM(C5:C6)</f>
        <v>68957</v>
      </c>
      <c r="D4" s="9">
        <f>SUM(D5:D6)</f>
        <v>72957</v>
      </c>
      <c r="E4" s="9">
        <f>SUM(E5:E6)</f>
        <v>77957</v>
      </c>
    </row>
    <row r="5" spans="1:5" ht="12.75">
      <c r="A5" s="10">
        <v>111003</v>
      </c>
      <c r="B5" s="5" t="s">
        <v>4</v>
      </c>
      <c r="C5" s="11">
        <v>51000</v>
      </c>
      <c r="D5" s="11">
        <v>55000</v>
      </c>
      <c r="E5" s="11">
        <v>60000</v>
      </c>
    </row>
    <row r="6" spans="1:5" ht="12.75">
      <c r="A6" s="10">
        <v>121</v>
      </c>
      <c r="B6" s="5" t="s">
        <v>5</v>
      </c>
      <c r="C6" s="11">
        <v>17957</v>
      </c>
      <c r="D6" s="11">
        <v>17957</v>
      </c>
      <c r="E6" s="11">
        <v>17957</v>
      </c>
    </row>
    <row r="7" spans="1:5" ht="12.75">
      <c r="A7" s="7" t="s">
        <v>6</v>
      </c>
      <c r="B7" s="12"/>
      <c r="C7" s="9">
        <f>SUM(C8:C10)</f>
        <v>6415</v>
      </c>
      <c r="D7" s="9">
        <f>SUM(D8:D10)</f>
        <v>6415</v>
      </c>
      <c r="E7" s="9">
        <f>SUM(E8:E10)</f>
        <v>6415</v>
      </c>
    </row>
    <row r="8" spans="1:5" ht="12.75">
      <c r="A8" s="10">
        <v>133001</v>
      </c>
      <c r="B8" s="5" t="s">
        <v>7</v>
      </c>
      <c r="C8" s="11">
        <v>165</v>
      </c>
      <c r="D8" s="11">
        <v>165</v>
      </c>
      <c r="E8" s="11">
        <v>165</v>
      </c>
    </row>
    <row r="9" spans="1:5" ht="12.75">
      <c r="A9" s="10">
        <v>133012</v>
      </c>
      <c r="B9" s="5" t="s">
        <v>8</v>
      </c>
      <c r="C9" s="11">
        <v>50</v>
      </c>
      <c r="D9" s="11">
        <v>50</v>
      </c>
      <c r="E9" s="11">
        <v>50</v>
      </c>
    </row>
    <row r="10" spans="1:5" ht="12.75">
      <c r="A10" s="10">
        <v>133013</v>
      </c>
      <c r="B10" s="5" t="s">
        <v>9</v>
      </c>
      <c r="C10" s="11">
        <v>6200</v>
      </c>
      <c r="D10" s="11">
        <v>6200</v>
      </c>
      <c r="E10" s="11">
        <v>6200</v>
      </c>
    </row>
    <row r="11" spans="1:5" ht="12.75">
      <c r="A11" s="7" t="s">
        <v>10</v>
      </c>
      <c r="B11" s="12"/>
      <c r="C11" s="9">
        <f>SUM(C12:C13)</f>
        <v>2223</v>
      </c>
      <c r="D11" s="9">
        <f>SUM(D12:D13)</f>
        <v>2223</v>
      </c>
      <c r="E11" s="9">
        <f>SUM(E12:E13)</f>
        <v>2223</v>
      </c>
    </row>
    <row r="12" spans="1:5" ht="12.75">
      <c r="A12" s="13">
        <v>212002</v>
      </c>
      <c r="B12" s="14" t="s">
        <v>11</v>
      </c>
      <c r="C12" s="15">
        <v>165</v>
      </c>
      <c r="D12" s="15">
        <v>165</v>
      </c>
      <c r="E12" s="15">
        <v>165</v>
      </c>
    </row>
    <row r="13" spans="1:5" ht="12.75">
      <c r="A13" s="10">
        <v>212003</v>
      </c>
      <c r="B13" s="5" t="s">
        <v>12</v>
      </c>
      <c r="C13" s="11">
        <v>2058</v>
      </c>
      <c r="D13" s="11">
        <v>2058</v>
      </c>
      <c r="E13" s="11">
        <v>2058</v>
      </c>
    </row>
    <row r="14" spans="1:5" ht="12.75">
      <c r="A14" s="7" t="s">
        <v>13</v>
      </c>
      <c r="B14" s="12"/>
      <c r="C14" s="9">
        <f>SUM(C15:C16)</f>
        <v>550</v>
      </c>
      <c r="D14" s="9">
        <f>SUM(D15:D16)</f>
        <v>550</v>
      </c>
      <c r="E14" s="9">
        <f>SUM(E15:E16)</f>
        <v>550</v>
      </c>
    </row>
    <row r="15" spans="1:5" ht="12.75">
      <c r="A15" s="10">
        <v>221</v>
      </c>
      <c r="B15" s="5" t="s">
        <v>14</v>
      </c>
      <c r="C15" s="11">
        <v>400</v>
      </c>
      <c r="D15" s="11">
        <v>400</v>
      </c>
      <c r="E15" s="11">
        <v>400</v>
      </c>
    </row>
    <row r="16" spans="1:5" ht="12.75">
      <c r="A16" s="10">
        <v>223</v>
      </c>
      <c r="B16" s="5" t="s">
        <v>15</v>
      </c>
      <c r="C16" s="11">
        <v>150</v>
      </c>
      <c r="D16" s="11">
        <v>150</v>
      </c>
      <c r="E16" s="11">
        <v>150</v>
      </c>
    </row>
    <row r="17" spans="1:5" ht="12.75">
      <c r="A17" s="7" t="s">
        <v>16</v>
      </c>
      <c r="B17" s="12"/>
      <c r="C17" s="9">
        <v>365</v>
      </c>
      <c r="D17" s="9">
        <v>398</v>
      </c>
      <c r="E17" s="9">
        <f>SUM(E18)</f>
        <v>398</v>
      </c>
    </row>
    <row r="18" spans="1:5" ht="12.75">
      <c r="A18" s="10">
        <v>312001</v>
      </c>
      <c r="B18" s="5" t="s">
        <v>17</v>
      </c>
      <c r="C18" s="11">
        <v>365</v>
      </c>
      <c r="D18" s="11">
        <v>398</v>
      </c>
      <c r="E18" s="11">
        <v>398</v>
      </c>
    </row>
    <row r="19" spans="1:5" ht="18">
      <c r="A19" s="16" t="s">
        <v>18</v>
      </c>
      <c r="B19" s="17"/>
      <c r="C19" s="18">
        <f>SUM(C4+C7+C11+C14+C17)</f>
        <v>78510</v>
      </c>
      <c r="D19" s="18">
        <f>SUM(D4+D7+D11+D14+D17)</f>
        <v>82543</v>
      </c>
      <c r="E19" s="18">
        <f>SUM(E4+E7+E11+E14+E17)</f>
        <v>87543</v>
      </c>
    </row>
    <row r="23" spans="1:5" ht="12.75">
      <c r="A23" s="4" t="s">
        <v>19</v>
      </c>
      <c r="B23" s="3"/>
      <c r="C23" s="6">
        <v>2010</v>
      </c>
      <c r="D23" s="6">
        <v>2011</v>
      </c>
      <c r="E23" s="6">
        <v>2012</v>
      </c>
    </row>
    <row r="24" spans="1:5" ht="12.75">
      <c r="A24" s="7">
        <v>320</v>
      </c>
      <c r="B24" s="12" t="s">
        <v>20</v>
      </c>
      <c r="C24" s="9">
        <f>SUM(C25)</f>
        <v>63300</v>
      </c>
      <c r="D24" s="9"/>
      <c r="E24" s="9"/>
    </row>
    <row r="25" spans="1:5" ht="12.75">
      <c r="A25" s="13">
        <v>322001</v>
      </c>
      <c r="B25" s="14" t="s">
        <v>21</v>
      </c>
      <c r="C25" s="15">
        <v>63300</v>
      </c>
      <c r="D25" s="15">
        <v>0</v>
      </c>
      <c r="E25" s="15">
        <v>0</v>
      </c>
    </row>
    <row r="26" spans="1:5" ht="12.75">
      <c r="A26" s="7">
        <v>340</v>
      </c>
      <c r="B26" s="12" t="s">
        <v>22</v>
      </c>
      <c r="C26" s="9">
        <f>SUM(C27:C27)</f>
        <v>107458</v>
      </c>
      <c r="D26" s="9">
        <v>0</v>
      </c>
      <c r="E26" s="9">
        <v>0</v>
      </c>
    </row>
    <row r="27" spans="1:5" ht="12.75">
      <c r="A27" s="10">
        <v>341</v>
      </c>
      <c r="B27" s="5" t="s">
        <v>23</v>
      </c>
      <c r="C27" s="11">
        <v>107458</v>
      </c>
      <c r="D27" s="11">
        <v>0</v>
      </c>
      <c r="E27" s="11">
        <v>0</v>
      </c>
    </row>
    <row r="28" spans="1:5" ht="12.75">
      <c r="A28" s="19" t="s">
        <v>24</v>
      </c>
      <c r="B28" s="20"/>
      <c r="C28" s="18">
        <f>SUM(C24+C26)</f>
        <v>170758</v>
      </c>
      <c r="D28" s="18">
        <v>0</v>
      </c>
      <c r="E28" s="18">
        <v>0</v>
      </c>
    </row>
    <row r="31" spans="1:5" ht="12.75">
      <c r="A31" s="4" t="s">
        <v>25</v>
      </c>
      <c r="B31" s="5"/>
      <c r="C31" s="11"/>
      <c r="D31" s="11"/>
      <c r="E31" s="11"/>
    </row>
    <row r="32" spans="1:5" ht="12.75">
      <c r="A32" s="7">
        <v>454</v>
      </c>
      <c r="B32" s="12" t="s">
        <v>26</v>
      </c>
      <c r="C32" s="9">
        <f>SUM(C33)</f>
        <v>33645</v>
      </c>
      <c r="D32" s="9">
        <v>0</v>
      </c>
      <c r="E32" s="9">
        <v>0</v>
      </c>
    </row>
    <row r="33" spans="1:5" ht="12.75">
      <c r="A33" s="21">
        <v>454001</v>
      </c>
      <c r="B33" s="5" t="s">
        <v>27</v>
      </c>
      <c r="C33" s="11">
        <v>33645</v>
      </c>
      <c r="D33" s="11">
        <v>0</v>
      </c>
      <c r="E33" s="11">
        <v>0</v>
      </c>
    </row>
    <row r="34" spans="1:5" ht="12.75">
      <c r="A34" s="7">
        <v>513</v>
      </c>
      <c r="B34" s="12" t="s">
        <v>28</v>
      </c>
      <c r="C34" s="9">
        <f>SUM(C35:C36)</f>
        <v>42000</v>
      </c>
      <c r="D34" s="9">
        <f>SUM(D35:D36)</f>
        <v>61990</v>
      </c>
      <c r="E34" s="9">
        <f>SUM(E35:E36)</f>
        <v>8194</v>
      </c>
    </row>
    <row r="35" spans="1:5" ht="12.75">
      <c r="A35" s="10">
        <v>513002</v>
      </c>
      <c r="B35" s="5" t="s">
        <v>29</v>
      </c>
      <c r="C35" s="11">
        <v>0</v>
      </c>
      <c r="D35" s="11">
        <v>61990</v>
      </c>
      <c r="E35" s="11">
        <v>8194</v>
      </c>
    </row>
    <row r="36" spans="1:5" ht="12.75">
      <c r="A36" s="10">
        <v>514002</v>
      </c>
      <c r="B36" s="5" t="s">
        <v>30</v>
      </c>
      <c r="C36" s="11">
        <v>42000</v>
      </c>
      <c r="D36" s="11">
        <v>0</v>
      </c>
      <c r="E36" s="11">
        <v>0</v>
      </c>
    </row>
    <row r="37" spans="1:5" ht="12.75">
      <c r="A37" s="19" t="s">
        <v>31</v>
      </c>
      <c r="B37" s="20"/>
      <c r="C37" s="18">
        <f>SUM(C32+C34)</f>
        <v>75645</v>
      </c>
      <c r="D37" s="18">
        <f>SUM(D34)</f>
        <v>61990</v>
      </c>
      <c r="E37" s="18">
        <f>SUM(E34)</f>
        <v>8194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E106" sqref="E106"/>
    </sheetView>
  </sheetViews>
  <sheetFormatPr defaultColWidth="11.57421875" defaultRowHeight="12.75"/>
  <cols>
    <col min="1" max="2" width="11.57421875" style="0" customWidth="1"/>
    <col min="3" max="3" width="28.421875" style="0" customWidth="1"/>
  </cols>
  <sheetData>
    <row r="1" spans="1:6" ht="18">
      <c r="A1" s="22" t="s">
        <v>32</v>
      </c>
      <c r="B1" s="23"/>
      <c r="C1" s="5"/>
      <c r="F1" s="24"/>
    </row>
    <row r="2" ht="12.75">
      <c r="E2" t="s">
        <v>33</v>
      </c>
    </row>
    <row r="3" spans="1:6" ht="12.75">
      <c r="A3" s="6" t="s">
        <v>34</v>
      </c>
      <c r="B3" s="10"/>
      <c r="C3" s="5"/>
      <c r="D3" s="6">
        <v>2010</v>
      </c>
      <c r="E3" s="6">
        <v>2011</v>
      </c>
      <c r="F3" s="6">
        <v>2012</v>
      </c>
    </row>
    <row r="4" spans="1:3" ht="12.75">
      <c r="A4" s="11"/>
      <c r="B4" s="10"/>
      <c r="C4" s="5"/>
    </row>
    <row r="5" spans="1:6" ht="12.75">
      <c r="A5" s="25" t="s">
        <v>35</v>
      </c>
      <c r="B5" s="7" t="s">
        <v>36</v>
      </c>
      <c r="C5" s="8"/>
      <c r="D5" s="9">
        <f>SUM(D7+D8+D9)</f>
        <v>49184</v>
      </c>
      <c r="E5" s="9">
        <f>SUM(E7+E8+E9)</f>
        <v>52138</v>
      </c>
      <c r="F5" s="9">
        <f>SUM(F7:F9)</f>
        <v>54516</v>
      </c>
    </row>
    <row r="6" spans="1:6" ht="12.75">
      <c r="A6" s="11"/>
      <c r="B6" s="10"/>
      <c r="C6" s="5"/>
      <c r="D6" s="6"/>
      <c r="E6" s="6"/>
      <c r="F6" s="6"/>
    </row>
    <row r="7" spans="1:6" ht="12.75">
      <c r="A7" s="6"/>
      <c r="B7" s="10">
        <v>610</v>
      </c>
      <c r="C7" s="5" t="s">
        <v>37</v>
      </c>
      <c r="D7" s="6">
        <v>24232</v>
      </c>
      <c r="E7" s="6">
        <v>25891</v>
      </c>
      <c r="F7" s="6">
        <v>26854</v>
      </c>
    </row>
    <row r="8" spans="1:6" ht="12.75">
      <c r="A8" s="11"/>
      <c r="B8" s="10">
        <v>620</v>
      </c>
      <c r="C8" s="5" t="s">
        <v>38</v>
      </c>
      <c r="D8" s="6">
        <v>11983</v>
      </c>
      <c r="E8" s="6">
        <v>12813</v>
      </c>
      <c r="F8" s="6">
        <v>13813</v>
      </c>
    </row>
    <row r="9" spans="1:6" ht="12.75">
      <c r="A9" s="11"/>
      <c r="B9" s="10">
        <v>630</v>
      </c>
      <c r="C9" s="5" t="s">
        <v>39</v>
      </c>
      <c r="D9" s="6">
        <f>SUM(D10+D11+D18+D19+D20)</f>
        <v>12969</v>
      </c>
      <c r="E9" s="6">
        <f>SUM(E10+E11+E18+E19+E20)</f>
        <v>13434</v>
      </c>
      <c r="F9" s="6">
        <f>SUM(+F10+F11+F18+F19+F20)</f>
        <v>13849</v>
      </c>
    </row>
    <row r="10" spans="1:6" ht="12.75">
      <c r="A10" s="11" t="s">
        <v>40</v>
      </c>
      <c r="B10" s="10">
        <v>632</v>
      </c>
      <c r="C10" s="5" t="s">
        <v>41</v>
      </c>
      <c r="D10" s="26">
        <v>4300</v>
      </c>
      <c r="E10" s="26">
        <v>4400</v>
      </c>
      <c r="F10" s="26">
        <v>4500</v>
      </c>
    </row>
    <row r="11" spans="1:6" ht="12.75">
      <c r="A11" s="11"/>
      <c r="B11" s="10">
        <v>633</v>
      </c>
      <c r="C11" s="5" t="s">
        <v>42</v>
      </c>
      <c r="D11" s="26">
        <f>SUM(D12:D17)</f>
        <v>2714</v>
      </c>
      <c r="E11" s="26">
        <f>SUM(E12:E17)</f>
        <v>2813</v>
      </c>
      <c r="F11" s="26">
        <f>SUM(F12:F17)</f>
        <v>2913</v>
      </c>
    </row>
    <row r="12" spans="1:6" ht="12.75">
      <c r="A12" s="11" t="s">
        <v>40</v>
      </c>
      <c r="B12" s="10">
        <v>633002</v>
      </c>
      <c r="C12" s="5" t="s">
        <v>43</v>
      </c>
      <c r="D12" s="26">
        <v>332</v>
      </c>
      <c r="E12" s="26">
        <v>331</v>
      </c>
      <c r="F12" s="26">
        <v>331</v>
      </c>
    </row>
    <row r="13" spans="1:6" ht="12.75">
      <c r="A13" s="11"/>
      <c r="B13" s="10">
        <v>633006</v>
      </c>
      <c r="C13" s="5" t="s">
        <v>44</v>
      </c>
      <c r="D13" s="26">
        <v>1900</v>
      </c>
      <c r="E13" s="26">
        <v>2000</v>
      </c>
      <c r="F13" s="26">
        <v>2100</v>
      </c>
    </row>
    <row r="14" spans="1:6" ht="12.75">
      <c r="A14" s="11"/>
      <c r="B14" s="10">
        <v>633009</v>
      </c>
      <c r="C14" s="5" t="s">
        <v>45</v>
      </c>
      <c r="D14" s="26">
        <v>250</v>
      </c>
      <c r="E14" s="26">
        <v>250</v>
      </c>
      <c r="F14" s="26">
        <v>250</v>
      </c>
    </row>
    <row r="15" spans="1:6" ht="12.75">
      <c r="A15" s="11"/>
      <c r="B15" s="10">
        <v>633013</v>
      </c>
      <c r="C15" s="5" t="s">
        <v>46</v>
      </c>
      <c r="D15" s="26">
        <v>100</v>
      </c>
      <c r="E15" s="26">
        <v>100</v>
      </c>
      <c r="F15" s="26">
        <v>100</v>
      </c>
    </row>
    <row r="16" spans="1:6" ht="12.75">
      <c r="A16" s="11"/>
      <c r="B16" s="10">
        <v>633016</v>
      </c>
      <c r="C16" s="5" t="s">
        <v>47</v>
      </c>
      <c r="D16" s="26">
        <v>66</v>
      </c>
      <c r="E16" s="26">
        <v>66</v>
      </c>
      <c r="F16" s="26">
        <v>66</v>
      </c>
    </row>
    <row r="17" spans="1:6" ht="12.75">
      <c r="A17" s="11"/>
      <c r="B17" s="10">
        <v>633018</v>
      </c>
      <c r="C17" s="5" t="s">
        <v>48</v>
      </c>
      <c r="D17" s="26">
        <v>66</v>
      </c>
      <c r="E17" s="26">
        <v>66</v>
      </c>
      <c r="F17" s="26">
        <v>66</v>
      </c>
    </row>
    <row r="18" spans="1:6" ht="12.75">
      <c r="A18" s="11"/>
      <c r="B18" s="10">
        <v>634</v>
      </c>
      <c r="C18" s="5" t="s">
        <v>49</v>
      </c>
      <c r="D18" s="26">
        <v>954</v>
      </c>
      <c r="E18" s="26">
        <v>954</v>
      </c>
      <c r="F18" s="26">
        <v>954</v>
      </c>
    </row>
    <row r="19" spans="1:6" ht="12.75">
      <c r="A19" s="11"/>
      <c r="B19" s="10">
        <v>635</v>
      </c>
      <c r="C19" s="5" t="s">
        <v>50</v>
      </c>
      <c r="D19" s="26">
        <v>390</v>
      </c>
      <c r="E19" s="26">
        <v>390</v>
      </c>
      <c r="F19" s="26">
        <v>390</v>
      </c>
    </row>
    <row r="20" spans="1:6" ht="12.75">
      <c r="A20" s="11"/>
      <c r="B20" s="10">
        <v>637</v>
      </c>
      <c r="C20" s="5" t="s">
        <v>51</v>
      </c>
      <c r="D20" s="26">
        <f>SUM(D21+D22+D23+D24+D25+D26+D27+D28+D29)</f>
        <v>4611</v>
      </c>
      <c r="E20" s="26">
        <f>SUM(E21+E22+E23+E24+E25+E26+E27+E28+E29)</f>
        <v>4877</v>
      </c>
      <c r="F20" s="26">
        <f>SUM(F21:F29)</f>
        <v>5092</v>
      </c>
    </row>
    <row r="21" spans="1:6" ht="12.75">
      <c r="A21" s="11" t="s">
        <v>40</v>
      </c>
      <c r="B21" s="10">
        <v>637003</v>
      </c>
      <c r="C21" s="5" t="s">
        <v>52</v>
      </c>
      <c r="D21" s="26">
        <v>165</v>
      </c>
      <c r="E21" s="26">
        <v>165</v>
      </c>
      <c r="F21" s="26">
        <v>165</v>
      </c>
    </row>
    <row r="22" spans="1:6" ht="12.75">
      <c r="A22" s="11"/>
      <c r="B22" s="10">
        <v>637004</v>
      </c>
      <c r="C22" s="5" t="s">
        <v>53</v>
      </c>
      <c r="D22" s="26">
        <v>300</v>
      </c>
      <c r="E22" s="26">
        <v>400</v>
      </c>
      <c r="F22" s="26">
        <v>500</v>
      </c>
    </row>
    <row r="23" spans="1:6" ht="12.75">
      <c r="A23" s="11"/>
      <c r="B23" s="10">
        <v>637005</v>
      </c>
      <c r="C23" s="5" t="s">
        <v>54</v>
      </c>
      <c r="D23" s="26">
        <v>650</v>
      </c>
      <c r="E23" s="26">
        <v>750</v>
      </c>
      <c r="F23" s="26">
        <v>850</v>
      </c>
    </row>
    <row r="24" spans="1:6" ht="12.75">
      <c r="A24" s="11"/>
      <c r="B24" s="10">
        <v>637014</v>
      </c>
      <c r="C24" s="5" t="s">
        <v>55</v>
      </c>
      <c r="D24" s="26">
        <v>963</v>
      </c>
      <c r="E24" s="26">
        <v>996</v>
      </c>
      <c r="F24" s="26">
        <v>1000</v>
      </c>
    </row>
    <row r="25" spans="1:6" ht="12.75">
      <c r="A25" s="11"/>
      <c r="B25" s="10">
        <v>637015</v>
      </c>
      <c r="C25" s="5" t="s">
        <v>56</v>
      </c>
      <c r="D25" s="26">
        <v>240</v>
      </c>
      <c r="E25" s="26">
        <v>240</v>
      </c>
      <c r="F25" s="26">
        <v>240</v>
      </c>
    </row>
    <row r="26" spans="1:6" ht="12.75">
      <c r="A26" s="11"/>
      <c r="B26" s="10">
        <v>637016</v>
      </c>
      <c r="C26" s="5" t="s">
        <v>57</v>
      </c>
      <c r="D26" s="26">
        <v>266</v>
      </c>
      <c r="E26" s="26">
        <v>299</v>
      </c>
      <c r="F26" s="26">
        <v>310</v>
      </c>
    </row>
    <row r="27" spans="1:6" ht="12.75">
      <c r="A27" s="11"/>
      <c r="B27" s="10">
        <v>637023</v>
      </c>
      <c r="C27" s="5" t="s">
        <v>58</v>
      </c>
      <c r="D27" s="26">
        <v>600</v>
      </c>
      <c r="E27" s="26">
        <v>600</v>
      </c>
      <c r="F27" s="26">
        <v>600</v>
      </c>
    </row>
    <row r="28" spans="1:6" ht="12.75">
      <c r="A28" s="11"/>
      <c r="B28" s="10">
        <v>637026</v>
      </c>
      <c r="C28" s="5" t="s">
        <v>59</v>
      </c>
      <c r="D28" s="26">
        <v>929</v>
      </c>
      <c r="E28" s="26">
        <v>929</v>
      </c>
      <c r="F28" s="26">
        <v>929</v>
      </c>
    </row>
    <row r="29" spans="1:6" ht="12.75">
      <c r="A29" s="11"/>
      <c r="B29" s="10">
        <v>637027</v>
      </c>
      <c r="C29" s="5" t="s">
        <v>60</v>
      </c>
      <c r="D29" s="26">
        <v>498</v>
      </c>
      <c r="E29" s="26">
        <v>498</v>
      </c>
      <c r="F29" s="26">
        <v>498</v>
      </c>
    </row>
    <row r="30" spans="1:6" ht="12.75">
      <c r="A30" s="11"/>
      <c r="B30" s="10"/>
      <c r="C30" s="5"/>
      <c r="D30" s="26"/>
      <c r="E30" s="26"/>
      <c r="F30" s="26"/>
    </row>
    <row r="31" spans="1:6" ht="12.75">
      <c r="A31" s="9" t="s">
        <v>61</v>
      </c>
      <c r="B31" s="7" t="s">
        <v>62</v>
      </c>
      <c r="C31" s="8"/>
      <c r="D31" s="9">
        <v>165</v>
      </c>
      <c r="E31" s="9">
        <v>165</v>
      </c>
      <c r="F31" s="9">
        <f>SUM(F32:F32)</f>
        <v>165</v>
      </c>
    </row>
    <row r="32" spans="1:6" ht="12.75">
      <c r="A32" s="11"/>
      <c r="B32" s="10">
        <v>637012</v>
      </c>
      <c r="C32" s="5" t="s">
        <v>63</v>
      </c>
      <c r="D32" s="26">
        <v>165</v>
      </c>
      <c r="E32" s="26">
        <v>165</v>
      </c>
      <c r="F32" s="26">
        <v>165</v>
      </c>
    </row>
    <row r="33" spans="1:6" ht="12.75">
      <c r="A33" s="11"/>
      <c r="B33" s="10"/>
      <c r="C33" s="5"/>
      <c r="D33" s="26"/>
      <c r="E33" s="26"/>
      <c r="F33" s="26"/>
    </row>
    <row r="34" spans="1:6" ht="12.75">
      <c r="A34" s="9" t="s">
        <v>64</v>
      </c>
      <c r="B34" s="7" t="s">
        <v>65</v>
      </c>
      <c r="C34" s="12"/>
      <c r="D34" s="9">
        <f>SUM(D35:D40)</f>
        <v>2526</v>
      </c>
      <c r="E34" s="9">
        <f>SUM(E35:E40)</f>
        <v>2526</v>
      </c>
      <c r="F34" s="9">
        <f>SUM(F35:F40)</f>
        <v>2526</v>
      </c>
    </row>
    <row r="35" spans="1:6" ht="12.75">
      <c r="A35" s="15"/>
      <c r="B35" s="13">
        <v>637035</v>
      </c>
      <c r="C35" s="14" t="s">
        <v>66</v>
      </c>
      <c r="D35" s="15">
        <v>172</v>
      </c>
      <c r="E35" s="15">
        <v>172</v>
      </c>
      <c r="F35" s="15">
        <v>172</v>
      </c>
    </row>
    <row r="36" spans="1:6" ht="12.75">
      <c r="A36" s="15"/>
      <c r="B36" s="13">
        <v>651004</v>
      </c>
      <c r="C36" s="14" t="s">
        <v>67</v>
      </c>
      <c r="D36" s="15">
        <v>380</v>
      </c>
      <c r="E36" s="15">
        <v>380</v>
      </c>
      <c r="F36" s="15">
        <v>380</v>
      </c>
    </row>
    <row r="37" spans="1:6" ht="12.75">
      <c r="A37" s="11"/>
      <c r="B37" s="10">
        <v>651002</v>
      </c>
      <c r="C37" s="5" t="s">
        <v>68</v>
      </c>
      <c r="D37" s="26">
        <v>400</v>
      </c>
      <c r="E37" s="26">
        <v>400</v>
      </c>
      <c r="F37" s="26">
        <v>400</v>
      </c>
    </row>
    <row r="38" spans="1:6" ht="12.75">
      <c r="A38" s="11"/>
      <c r="B38" s="10">
        <v>653001</v>
      </c>
      <c r="C38" s="5" t="s">
        <v>69</v>
      </c>
      <c r="D38" s="26">
        <v>94</v>
      </c>
      <c r="E38" s="26">
        <v>94</v>
      </c>
      <c r="F38" s="26">
        <v>94</v>
      </c>
    </row>
    <row r="39" spans="1:6" ht="12.75">
      <c r="A39" s="11"/>
      <c r="B39" s="10">
        <v>651004</v>
      </c>
      <c r="C39" s="5" t="s">
        <v>70</v>
      </c>
      <c r="D39" s="26">
        <v>480</v>
      </c>
      <c r="E39" s="26">
        <v>480</v>
      </c>
      <c r="F39" s="26">
        <v>480</v>
      </c>
    </row>
    <row r="40" spans="1:6" ht="12.75">
      <c r="A40" s="11"/>
      <c r="B40" s="10">
        <v>653001</v>
      </c>
      <c r="C40" s="5" t="s">
        <v>71</v>
      </c>
      <c r="D40" s="26">
        <v>1000</v>
      </c>
      <c r="E40" s="26">
        <v>1000</v>
      </c>
      <c r="F40" s="26">
        <v>1000</v>
      </c>
    </row>
    <row r="41" spans="1:6" ht="12.75">
      <c r="A41" s="11"/>
      <c r="B41" s="10"/>
      <c r="C41" s="5"/>
      <c r="D41" s="26"/>
      <c r="E41" s="26"/>
      <c r="F41" s="26"/>
    </row>
    <row r="42" spans="1:6" ht="12.75">
      <c r="A42" s="9" t="s">
        <v>72</v>
      </c>
      <c r="B42" s="7" t="s">
        <v>73</v>
      </c>
      <c r="C42" s="12"/>
      <c r="D42" s="9">
        <f>SUM(D43+D44)</f>
        <v>460</v>
      </c>
      <c r="E42" s="9">
        <f>SUM(E43:E44)</f>
        <v>460</v>
      </c>
      <c r="F42" s="9">
        <f>SUM(F43:F44)</f>
        <v>460</v>
      </c>
    </row>
    <row r="43" spans="1:6" ht="12.75">
      <c r="A43" s="11"/>
      <c r="B43" s="10">
        <v>632</v>
      </c>
      <c r="C43" s="5" t="s">
        <v>41</v>
      </c>
      <c r="D43" s="26">
        <v>100</v>
      </c>
      <c r="E43" s="26">
        <v>100</v>
      </c>
      <c r="F43" s="26">
        <v>100</v>
      </c>
    </row>
    <row r="44" spans="1:6" ht="12.75">
      <c r="A44" s="11"/>
      <c r="B44" s="10">
        <v>637</v>
      </c>
      <c r="C44" s="5" t="s">
        <v>51</v>
      </c>
      <c r="D44" s="26">
        <v>360</v>
      </c>
      <c r="E44" s="26">
        <v>360</v>
      </c>
      <c r="F44" s="26">
        <v>360</v>
      </c>
    </row>
    <row r="45" spans="1:6" ht="12.75">
      <c r="A45" s="11"/>
      <c r="B45" s="10"/>
      <c r="C45" s="5"/>
      <c r="D45" s="26"/>
      <c r="E45" s="26"/>
      <c r="F45" s="26"/>
    </row>
    <row r="46" spans="1:6" ht="12.75">
      <c r="A46" s="9" t="s">
        <v>74</v>
      </c>
      <c r="B46" s="7" t="s">
        <v>75</v>
      </c>
      <c r="C46" s="12"/>
      <c r="D46" s="9">
        <f>SUM(D47:D48)</f>
        <v>1819</v>
      </c>
      <c r="E46" s="9">
        <f>SUM(E47)</f>
        <v>0</v>
      </c>
      <c r="F46" s="9">
        <v>0</v>
      </c>
    </row>
    <row r="47" spans="1:6" ht="12.75">
      <c r="A47" s="11"/>
      <c r="B47" s="10">
        <v>637005</v>
      </c>
      <c r="C47" s="5" t="s">
        <v>76</v>
      </c>
      <c r="D47" s="26">
        <v>1660</v>
      </c>
      <c r="E47" s="26">
        <v>0</v>
      </c>
      <c r="F47" s="26">
        <v>0</v>
      </c>
    </row>
    <row r="48" spans="1:6" ht="12.75">
      <c r="A48" s="11"/>
      <c r="B48" s="10">
        <v>637015</v>
      </c>
      <c r="C48" s="5" t="s">
        <v>56</v>
      </c>
      <c r="D48" s="26">
        <v>159</v>
      </c>
      <c r="E48" s="26">
        <v>0</v>
      </c>
      <c r="F48" s="26">
        <v>0</v>
      </c>
    </row>
    <row r="49" spans="1:6" ht="12.75">
      <c r="A49" s="27"/>
      <c r="B49" s="28"/>
      <c r="C49" s="29"/>
      <c r="D49" s="15"/>
      <c r="E49" s="15"/>
      <c r="F49" s="15"/>
    </row>
    <row r="50" spans="1:6" ht="12.75">
      <c r="A50" s="9" t="s">
        <v>77</v>
      </c>
      <c r="B50" s="7" t="s">
        <v>78</v>
      </c>
      <c r="C50" s="12"/>
      <c r="D50" s="9">
        <f>SUM(D51:D52)</f>
        <v>1263</v>
      </c>
      <c r="E50" s="9">
        <f>SUM(E51)</f>
        <v>663</v>
      </c>
      <c r="F50" s="9">
        <f>SUM(F51:F52)</f>
        <v>663</v>
      </c>
    </row>
    <row r="51" spans="1:6" ht="12.75">
      <c r="A51" s="11"/>
      <c r="B51" s="10">
        <v>635</v>
      </c>
      <c r="C51" s="5" t="s">
        <v>79</v>
      </c>
      <c r="D51" s="26">
        <v>663</v>
      </c>
      <c r="E51" s="26">
        <v>663</v>
      </c>
      <c r="F51" s="26">
        <v>663</v>
      </c>
    </row>
    <row r="52" spans="1:6" ht="12.75">
      <c r="A52" s="11"/>
      <c r="B52" s="10">
        <v>637005</v>
      </c>
      <c r="C52" s="5" t="s">
        <v>54</v>
      </c>
      <c r="D52" s="26">
        <v>600</v>
      </c>
      <c r="E52" s="26">
        <v>0</v>
      </c>
      <c r="F52" s="26">
        <v>0</v>
      </c>
    </row>
    <row r="53" spans="1:6" ht="12.75">
      <c r="A53" s="11"/>
      <c r="B53" s="10"/>
      <c r="C53" s="5"/>
      <c r="D53" s="26"/>
      <c r="E53" s="26"/>
      <c r="F53" s="26"/>
    </row>
    <row r="54" spans="1:6" ht="12.75">
      <c r="A54" s="9" t="s">
        <v>80</v>
      </c>
      <c r="B54" s="7" t="s">
        <v>81</v>
      </c>
      <c r="C54" s="12"/>
      <c r="D54" s="9">
        <f>SUM(D55)</f>
        <v>11000</v>
      </c>
      <c r="E54" s="9">
        <f>SUM(E55)</f>
        <v>12000</v>
      </c>
      <c r="F54" s="9">
        <f>SUM(F55)</f>
        <v>13000</v>
      </c>
    </row>
    <row r="55" spans="1:6" ht="12.75">
      <c r="A55" s="27"/>
      <c r="B55" s="28">
        <v>637004</v>
      </c>
      <c r="C55" s="29" t="s">
        <v>53</v>
      </c>
      <c r="D55" s="15">
        <v>11000</v>
      </c>
      <c r="E55" s="15">
        <v>12000</v>
      </c>
      <c r="F55" s="15">
        <v>13000</v>
      </c>
    </row>
    <row r="56" spans="1:6" ht="12.75">
      <c r="A56" s="27"/>
      <c r="B56" s="28"/>
      <c r="C56" s="29"/>
      <c r="D56" s="15"/>
      <c r="E56" s="15"/>
      <c r="F56" s="15"/>
    </row>
    <row r="57" spans="1:6" ht="12.75">
      <c r="A57" s="9" t="s">
        <v>82</v>
      </c>
      <c r="B57" s="7" t="s">
        <v>83</v>
      </c>
      <c r="C57" s="12"/>
      <c r="D57" s="9">
        <v>1062</v>
      </c>
      <c r="E57" s="9">
        <v>1062</v>
      </c>
      <c r="F57" s="9">
        <f>SUM(F58:F58)</f>
        <v>1062</v>
      </c>
    </row>
    <row r="58" spans="1:6" ht="12.75">
      <c r="A58" s="27"/>
      <c r="B58" s="28">
        <v>641006</v>
      </c>
      <c r="C58" s="29" t="s">
        <v>84</v>
      </c>
      <c r="D58" s="15">
        <v>1062</v>
      </c>
      <c r="E58" s="15">
        <v>1062</v>
      </c>
      <c r="F58" s="15">
        <v>1062</v>
      </c>
    </row>
    <row r="59" spans="1:6" ht="12.75">
      <c r="A59" s="27"/>
      <c r="B59" s="28"/>
      <c r="C59" s="29"/>
      <c r="D59" s="15"/>
      <c r="E59" s="15"/>
      <c r="F59" s="15"/>
    </row>
    <row r="60" spans="1:6" ht="12.75">
      <c r="A60" s="9" t="s">
        <v>85</v>
      </c>
      <c r="B60" s="7" t="s">
        <v>86</v>
      </c>
      <c r="C60" s="12"/>
      <c r="D60" s="9">
        <f>SUM(D61+D62)</f>
        <v>1748</v>
      </c>
      <c r="E60" s="9">
        <f>SUM(E61:E62)</f>
        <v>1847</v>
      </c>
      <c r="F60" s="9">
        <f>SUM(F61:F62)</f>
        <v>1850</v>
      </c>
    </row>
    <row r="61" spans="1:6" ht="12.75">
      <c r="A61" s="27"/>
      <c r="B61" s="28">
        <v>633</v>
      </c>
      <c r="C61" s="29" t="s">
        <v>42</v>
      </c>
      <c r="D61" s="15">
        <v>398</v>
      </c>
      <c r="E61" s="15">
        <v>497</v>
      </c>
      <c r="F61" s="15">
        <v>500</v>
      </c>
    </row>
    <row r="62" spans="1:6" ht="12.75">
      <c r="A62" s="27"/>
      <c r="B62" s="28">
        <v>637</v>
      </c>
      <c r="C62" s="29" t="s">
        <v>51</v>
      </c>
      <c r="D62" s="15">
        <v>1350</v>
      </c>
      <c r="E62" s="15">
        <v>1350</v>
      </c>
      <c r="F62" s="15">
        <v>1350</v>
      </c>
    </row>
    <row r="63" spans="1:6" ht="12.75">
      <c r="A63" s="27"/>
      <c r="B63" s="28"/>
      <c r="C63" s="29"/>
      <c r="D63" s="15"/>
      <c r="E63" s="15"/>
      <c r="F63" s="15"/>
    </row>
    <row r="64" spans="1:6" ht="12.75">
      <c r="A64" s="9" t="s">
        <v>87</v>
      </c>
      <c r="B64" s="7" t="s">
        <v>88</v>
      </c>
      <c r="C64" s="12"/>
      <c r="D64" s="9">
        <f>SUM(D65:D67)</f>
        <v>2365</v>
      </c>
      <c r="E64" s="9">
        <f>SUM(E65:E67)</f>
        <v>2530</v>
      </c>
      <c r="F64" s="9">
        <f>SUM(F65:F67)</f>
        <v>2630</v>
      </c>
    </row>
    <row r="65" spans="1:6" ht="12.75">
      <c r="A65" s="27"/>
      <c r="B65" s="28">
        <v>632</v>
      </c>
      <c r="C65" s="29" t="s">
        <v>41</v>
      </c>
      <c r="D65" s="15">
        <v>2100</v>
      </c>
      <c r="E65" s="15">
        <v>2200</v>
      </c>
      <c r="F65" s="15">
        <v>2300</v>
      </c>
    </row>
    <row r="66" spans="1:6" ht="12.75">
      <c r="A66" s="27"/>
      <c r="B66" s="28">
        <v>633</v>
      </c>
      <c r="C66" s="29" t="s">
        <v>42</v>
      </c>
      <c r="D66" s="15">
        <v>100</v>
      </c>
      <c r="E66" s="15">
        <v>165</v>
      </c>
      <c r="F66" s="15">
        <v>165</v>
      </c>
    </row>
    <row r="67" spans="1:6" ht="12.75">
      <c r="A67" s="15"/>
      <c r="B67" s="28">
        <v>637</v>
      </c>
      <c r="C67" s="29" t="s">
        <v>51</v>
      </c>
      <c r="D67" s="15">
        <v>165</v>
      </c>
      <c r="E67" s="15">
        <v>165</v>
      </c>
      <c r="F67" s="15">
        <v>165</v>
      </c>
    </row>
    <row r="68" spans="1:6" ht="12.75">
      <c r="A68" s="15"/>
      <c r="B68" s="28"/>
      <c r="C68" s="29"/>
      <c r="D68" s="15"/>
      <c r="E68" s="15"/>
      <c r="F68" s="15"/>
    </row>
    <row r="69" spans="1:6" ht="12.75">
      <c r="A69" s="9" t="s">
        <v>89</v>
      </c>
      <c r="B69" s="7" t="s">
        <v>90</v>
      </c>
      <c r="C69" s="12"/>
      <c r="D69" s="9">
        <f>SUM(D70:D71)</f>
        <v>5400</v>
      </c>
      <c r="E69" s="9">
        <f>SUM(E70:E71)</f>
        <v>1400</v>
      </c>
      <c r="F69" s="9">
        <f>SUM(F70:F71)</f>
        <v>1400</v>
      </c>
    </row>
    <row r="70" spans="1:6" ht="12.75">
      <c r="A70" s="15"/>
      <c r="B70" s="13">
        <v>637004</v>
      </c>
      <c r="C70" s="14" t="s">
        <v>91</v>
      </c>
      <c r="D70" s="15">
        <v>4000</v>
      </c>
      <c r="E70" s="15">
        <v>0</v>
      </c>
      <c r="F70" s="15">
        <v>0</v>
      </c>
    </row>
    <row r="71" spans="1:6" ht="12.75">
      <c r="A71" s="15"/>
      <c r="B71" s="28">
        <v>641009</v>
      </c>
      <c r="C71" s="29" t="s">
        <v>92</v>
      </c>
      <c r="D71" s="15">
        <v>1400</v>
      </c>
      <c r="E71" s="15">
        <v>1400</v>
      </c>
      <c r="F71" s="15">
        <v>1400</v>
      </c>
    </row>
    <row r="72" spans="1:6" ht="12.75">
      <c r="A72" s="15"/>
      <c r="B72" s="28"/>
      <c r="C72" s="29"/>
      <c r="D72" s="15"/>
      <c r="E72" s="15"/>
      <c r="F72" s="15"/>
    </row>
    <row r="73" spans="1:6" ht="12.75">
      <c r="A73" s="9" t="s">
        <v>93</v>
      </c>
      <c r="B73" s="7" t="s">
        <v>94</v>
      </c>
      <c r="C73" s="12"/>
      <c r="D73" s="9">
        <f>SUM(D74:D75)</f>
        <v>364</v>
      </c>
      <c r="E73" s="9">
        <f>SUM(E74:E75)</f>
        <v>364</v>
      </c>
      <c r="F73" s="9">
        <f>SUM(F74:F75)</f>
        <v>364</v>
      </c>
    </row>
    <row r="74" spans="1:6" ht="12.75">
      <c r="A74" s="15"/>
      <c r="B74" s="28">
        <v>633</v>
      </c>
      <c r="C74" s="29" t="s">
        <v>42</v>
      </c>
      <c r="D74" s="15">
        <v>165</v>
      </c>
      <c r="E74" s="15">
        <v>165</v>
      </c>
      <c r="F74" s="15">
        <v>165</v>
      </c>
    </row>
    <row r="75" spans="1:6" ht="12.75">
      <c r="A75" s="15"/>
      <c r="B75" s="28">
        <v>637</v>
      </c>
      <c r="C75" s="29" t="s">
        <v>51</v>
      </c>
      <c r="D75" s="15">
        <v>199</v>
      </c>
      <c r="E75" s="15">
        <v>199</v>
      </c>
      <c r="F75" s="15">
        <v>199</v>
      </c>
    </row>
    <row r="76" spans="1:6" ht="12.75">
      <c r="A76" s="15"/>
      <c r="B76" s="28"/>
      <c r="C76" s="29"/>
      <c r="D76" s="15"/>
      <c r="E76" s="15"/>
      <c r="F76" s="15"/>
    </row>
    <row r="77" spans="1:6" ht="12.75">
      <c r="A77" s="30" t="s">
        <v>95</v>
      </c>
      <c r="B77" s="7" t="s">
        <v>96</v>
      </c>
      <c r="C77" s="12"/>
      <c r="D77" s="9">
        <f>SUM(D78+D79+D81)</f>
        <v>2232</v>
      </c>
      <c r="E77" s="9">
        <f>SUM(E78+E79+E81)</f>
        <v>2263</v>
      </c>
      <c r="F77" s="9">
        <f>SUM(F78+F79+F81)</f>
        <v>2263</v>
      </c>
    </row>
    <row r="78" spans="1:6" ht="12.75">
      <c r="A78" s="27"/>
      <c r="B78" s="28">
        <v>632</v>
      </c>
      <c r="C78" s="29" t="s">
        <v>41</v>
      </c>
      <c r="D78" s="15">
        <v>771</v>
      </c>
      <c r="E78" s="15">
        <v>771</v>
      </c>
      <c r="F78" s="15">
        <v>771</v>
      </c>
    </row>
    <row r="79" spans="1:6" ht="12.75">
      <c r="A79" s="27"/>
      <c r="B79" s="28">
        <v>633</v>
      </c>
      <c r="C79" s="29" t="s">
        <v>42</v>
      </c>
      <c r="D79" s="15">
        <v>300</v>
      </c>
      <c r="E79" s="15">
        <f>SUM(E80:E80)</f>
        <v>331</v>
      </c>
      <c r="F79" s="15">
        <f>SUM(F80:F80)</f>
        <v>331</v>
      </c>
    </row>
    <row r="80" spans="1:6" ht="12.75">
      <c r="A80" s="27" t="s">
        <v>40</v>
      </c>
      <c r="B80" s="28">
        <v>633006</v>
      </c>
      <c r="C80" s="29" t="s">
        <v>44</v>
      </c>
      <c r="D80" s="15">
        <v>300</v>
      </c>
      <c r="E80" s="15">
        <v>331</v>
      </c>
      <c r="F80" s="15">
        <v>331</v>
      </c>
    </row>
    <row r="81" spans="1:6" ht="12.75">
      <c r="A81" s="27"/>
      <c r="B81" s="28">
        <v>637</v>
      </c>
      <c r="C81" s="29" t="s">
        <v>51</v>
      </c>
      <c r="D81" s="15">
        <v>1161</v>
      </c>
      <c r="E81" s="15">
        <v>1161</v>
      </c>
      <c r="F81" s="15">
        <v>1161</v>
      </c>
    </row>
    <row r="82" spans="1:6" ht="12.75">
      <c r="A82" s="27"/>
      <c r="B82" s="28"/>
      <c r="C82" s="29"/>
      <c r="D82" s="15"/>
      <c r="E82" s="15"/>
      <c r="F82" s="15"/>
    </row>
    <row r="83" spans="1:6" ht="12.75">
      <c r="A83" s="31" t="s">
        <v>97</v>
      </c>
      <c r="B83" s="32" t="s">
        <v>98</v>
      </c>
      <c r="C83" s="33"/>
      <c r="D83" s="9">
        <f>SUM(D84)</f>
        <v>48</v>
      </c>
      <c r="E83" s="31">
        <f>SUM(E84)</f>
        <v>48</v>
      </c>
      <c r="F83" s="31">
        <f>SUM(F84)</f>
        <v>48</v>
      </c>
    </row>
    <row r="84" spans="1:6" ht="12.75">
      <c r="A84" s="15"/>
      <c r="B84" s="13">
        <v>633018</v>
      </c>
      <c r="C84" s="14" t="s">
        <v>48</v>
      </c>
      <c r="D84" s="15">
        <v>48</v>
      </c>
      <c r="E84" s="15">
        <v>48</v>
      </c>
      <c r="F84" s="15">
        <v>48</v>
      </c>
    </row>
    <row r="85" spans="1:6" ht="12.75">
      <c r="A85" s="27"/>
      <c r="B85" s="28"/>
      <c r="C85" s="29"/>
      <c r="D85" s="15"/>
      <c r="E85" s="15"/>
      <c r="F85" s="15"/>
    </row>
    <row r="86" spans="1:6" ht="12.75">
      <c r="A86" s="9" t="s">
        <v>99</v>
      </c>
      <c r="B86" s="7" t="s">
        <v>100</v>
      </c>
      <c r="C86" s="12"/>
      <c r="D86" s="9">
        <f>SUM(D87+D88+D89+D90+D91)</f>
        <v>1023</v>
      </c>
      <c r="E86" s="9">
        <f>SUM(E87:E91)</f>
        <v>1094</v>
      </c>
      <c r="F86" s="9">
        <f>SUM(F87:F91)</f>
        <v>1109</v>
      </c>
    </row>
    <row r="87" spans="1:6" ht="12.75">
      <c r="A87" s="27"/>
      <c r="B87" s="28">
        <v>632</v>
      </c>
      <c r="C87" s="29" t="s">
        <v>41</v>
      </c>
      <c r="D87" s="15">
        <v>420</v>
      </c>
      <c r="E87" s="15">
        <v>430</v>
      </c>
      <c r="F87" s="15">
        <v>440</v>
      </c>
    </row>
    <row r="88" spans="1:6" ht="12.75">
      <c r="A88" s="27"/>
      <c r="B88" s="28">
        <v>633</v>
      </c>
      <c r="C88" s="29" t="s">
        <v>42</v>
      </c>
      <c r="D88" s="15">
        <v>100</v>
      </c>
      <c r="E88" s="15">
        <v>100</v>
      </c>
      <c r="F88" s="15">
        <v>100</v>
      </c>
    </row>
    <row r="89" spans="1:6" ht="12.75">
      <c r="A89" s="27"/>
      <c r="B89" s="28">
        <v>635</v>
      </c>
      <c r="C89" s="29" t="s">
        <v>79</v>
      </c>
      <c r="D89" s="15">
        <v>100</v>
      </c>
      <c r="E89" s="15">
        <v>100</v>
      </c>
      <c r="F89" s="15">
        <v>100</v>
      </c>
    </row>
    <row r="90" spans="1:6" ht="12.75">
      <c r="A90" s="27"/>
      <c r="B90" s="28">
        <v>637</v>
      </c>
      <c r="C90" s="29" t="s">
        <v>51</v>
      </c>
      <c r="D90" s="15">
        <v>204</v>
      </c>
      <c r="E90" s="15">
        <v>265</v>
      </c>
      <c r="F90" s="15">
        <v>270</v>
      </c>
    </row>
    <row r="91" spans="1:6" ht="12.75">
      <c r="A91" s="15"/>
      <c r="B91" s="13">
        <v>642006</v>
      </c>
      <c r="C91" s="14" t="s">
        <v>101</v>
      </c>
      <c r="D91" s="15">
        <v>199</v>
      </c>
      <c r="E91" s="15">
        <v>199</v>
      </c>
      <c r="F91" s="15">
        <v>199</v>
      </c>
    </row>
    <row r="92" spans="1:6" ht="12.75">
      <c r="A92" s="27"/>
      <c r="B92" s="28"/>
      <c r="C92" s="29"/>
      <c r="D92" s="15"/>
      <c r="E92" s="15"/>
      <c r="F92" s="15"/>
    </row>
    <row r="93" spans="1:6" ht="12.75">
      <c r="A93" s="9" t="s">
        <v>102</v>
      </c>
      <c r="B93" s="7" t="s">
        <v>103</v>
      </c>
      <c r="C93" s="12"/>
      <c r="D93" s="9">
        <v>165</v>
      </c>
      <c r="E93" s="9">
        <v>165</v>
      </c>
      <c r="F93" s="9">
        <f>SUM(F94)</f>
        <v>165</v>
      </c>
    </row>
    <row r="94" spans="1:6" ht="12.75">
      <c r="A94" s="27"/>
      <c r="B94" s="28">
        <v>641009</v>
      </c>
      <c r="C94" s="29" t="s">
        <v>92</v>
      </c>
      <c r="D94" s="15">
        <v>165</v>
      </c>
      <c r="E94" s="15">
        <v>165</v>
      </c>
      <c r="F94" s="15">
        <v>165</v>
      </c>
    </row>
    <row r="95" spans="1:6" ht="12.75">
      <c r="A95" s="27"/>
      <c r="B95" s="28"/>
      <c r="C95" s="29"/>
      <c r="D95" s="15"/>
      <c r="E95" s="15"/>
      <c r="F95" s="15"/>
    </row>
    <row r="96" spans="1:6" ht="12.75">
      <c r="A96" s="9" t="s">
        <v>104</v>
      </c>
      <c r="B96" s="7" t="s">
        <v>105</v>
      </c>
      <c r="C96" s="12"/>
      <c r="D96" s="9">
        <v>165</v>
      </c>
      <c r="E96" s="9">
        <v>165</v>
      </c>
      <c r="F96" s="9">
        <f>SUM(F97)</f>
        <v>165</v>
      </c>
    </row>
    <row r="97" spans="1:6" ht="12.75">
      <c r="A97" s="27"/>
      <c r="B97" s="28">
        <v>641006</v>
      </c>
      <c r="C97" s="29" t="s">
        <v>84</v>
      </c>
      <c r="D97" s="15">
        <v>165</v>
      </c>
      <c r="E97" s="15">
        <v>165</v>
      </c>
      <c r="F97" s="15">
        <v>165</v>
      </c>
    </row>
    <row r="98" spans="1:6" ht="12.75">
      <c r="A98" s="27"/>
      <c r="B98" s="28"/>
      <c r="C98" s="29"/>
      <c r="D98" s="15"/>
      <c r="E98" s="15"/>
      <c r="F98" s="15"/>
    </row>
    <row r="99" spans="1:6" ht="12.75">
      <c r="A99" s="9" t="s">
        <v>106</v>
      </c>
      <c r="B99" s="7" t="s">
        <v>107</v>
      </c>
      <c r="C99" s="12"/>
      <c r="D99" s="9">
        <f>SUM(D100)</f>
        <v>450</v>
      </c>
      <c r="E99" s="9">
        <v>398</v>
      </c>
      <c r="F99" s="9">
        <f>SUM(F100)</f>
        <v>398</v>
      </c>
    </row>
    <row r="100" spans="1:6" ht="12.75">
      <c r="A100" s="27"/>
      <c r="B100" s="28">
        <v>637001</v>
      </c>
      <c r="C100" s="29" t="s">
        <v>108</v>
      </c>
      <c r="D100" s="15">
        <v>450</v>
      </c>
      <c r="E100" s="15">
        <v>398</v>
      </c>
      <c r="F100" s="15">
        <v>398</v>
      </c>
    </row>
    <row r="101" spans="1:6" ht="12.75">
      <c r="A101" s="27"/>
      <c r="B101" s="28"/>
      <c r="C101" s="29"/>
      <c r="D101" s="15"/>
      <c r="E101" s="15"/>
      <c r="F101" s="15"/>
    </row>
    <row r="102" spans="1:6" ht="12.75">
      <c r="A102" s="9">
        <v>10</v>
      </c>
      <c r="B102" s="7" t="s">
        <v>109</v>
      </c>
      <c r="C102" s="12"/>
      <c r="D102" s="9">
        <f>SUM(D103:D104)</f>
        <v>198</v>
      </c>
      <c r="E102" s="9">
        <f>SUM(E103:E104)</f>
        <v>198</v>
      </c>
      <c r="F102" s="9">
        <f>SUM(F103:F104)</f>
        <v>198</v>
      </c>
    </row>
    <row r="103" spans="1:6" ht="12.75">
      <c r="A103" s="34" t="s">
        <v>110</v>
      </c>
      <c r="B103" s="28">
        <v>637</v>
      </c>
      <c r="C103" s="29" t="s">
        <v>51</v>
      </c>
      <c r="D103" s="15">
        <v>33</v>
      </c>
      <c r="E103" s="15">
        <v>33</v>
      </c>
      <c r="F103" s="15">
        <v>33</v>
      </c>
    </row>
    <row r="104" spans="1:6" ht="12.75">
      <c r="A104" s="34" t="s">
        <v>111</v>
      </c>
      <c r="B104" s="28">
        <v>642026</v>
      </c>
      <c r="C104" s="29" t="s">
        <v>112</v>
      </c>
      <c r="D104" s="15">
        <v>165</v>
      </c>
      <c r="E104" s="15">
        <v>165</v>
      </c>
      <c r="F104" s="15">
        <v>165</v>
      </c>
    </row>
    <row r="105" spans="1:6" ht="12.75">
      <c r="A105" s="27"/>
      <c r="B105" s="28"/>
      <c r="C105" s="29"/>
      <c r="D105" s="15"/>
      <c r="E105" s="15"/>
      <c r="F105" s="15"/>
    </row>
    <row r="106" spans="1:6" ht="12.75">
      <c r="A106" s="18" t="s">
        <v>113</v>
      </c>
      <c r="B106" s="19"/>
      <c r="C106" s="20"/>
      <c r="D106" s="18">
        <f>SUM(D5+D31+D34+D42+D46+D50+D54+D57+D60+D64+D69+D73+D77+D83+D86+D93+D96+D99+D102)</f>
        <v>81637</v>
      </c>
      <c r="E106" s="18">
        <f>SUM(E5+E31+E34+E42+E46+E50+E54+E57+E60+E64+E69+E73+E77+E86+E93+E96+E99+E102+E83)</f>
        <v>79486</v>
      </c>
      <c r="F106" s="18">
        <f>SUM(F5+F31+F34+F42+F46+F50+F54+F57+F60+F64+F69+F73+F77+F83+F86+F93+F96+F99+F102)</f>
        <v>82982</v>
      </c>
    </row>
    <row r="111" spans="1:6" ht="12.75">
      <c r="A111" s="7" t="s">
        <v>114</v>
      </c>
      <c r="B111" s="35"/>
      <c r="C111" s="12"/>
      <c r="D111" s="9">
        <f>SUM(D113:D115)</f>
        <v>12755</v>
      </c>
      <c r="E111" s="9">
        <f>SUM(E113:E115)</f>
        <v>12755</v>
      </c>
      <c r="F111" s="9">
        <f>SUM(F113:F115)</f>
        <v>12755</v>
      </c>
    </row>
    <row r="112" spans="1:6" ht="12.75">
      <c r="A112" s="6" t="s">
        <v>64</v>
      </c>
      <c r="B112" s="2" t="s">
        <v>65</v>
      </c>
      <c r="C112" s="3"/>
      <c r="D112" s="6"/>
      <c r="E112" s="6"/>
      <c r="F112" s="6"/>
    </row>
    <row r="113" spans="1:6" ht="12.75">
      <c r="A113" s="11"/>
      <c r="B113" s="23">
        <v>821005</v>
      </c>
      <c r="C113" s="5" t="s">
        <v>115</v>
      </c>
      <c r="D113" s="11">
        <v>2921</v>
      </c>
      <c r="E113" s="11">
        <v>2921</v>
      </c>
      <c r="F113" s="11">
        <v>2921</v>
      </c>
    </row>
    <row r="114" spans="1:6" ht="12.75">
      <c r="A114" s="11"/>
      <c r="B114" s="23">
        <v>821007</v>
      </c>
      <c r="C114" s="5" t="s">
        <v>116</v>
      </c>
      <c r="D114" s="11">
        <v>6264</v>
      </c>
      <c r="E114" s="11">
        <v>6264</v>
      </c>
      <c r="F114" s="11">
        <v>6264</v>
      </c>
    </row>
    <row r="115" spans="1:6" ht="12.75">
      <c r="A115" s="11"/>
      <c r="B115" s="23">
        <v>824</v>
      </c>
      <c r="C115" s="5" t="s">
        <v>117</v>
      </c>
      <c r="D115" s="11">
        <v>3570</v>
      </c>
      <c r="E115" s="11">
        <v>3570</v>
      </c>
      <c r="F115" s="11">
        <v>3570</v>
      </c>
    </row>
    <row r="116" spans="1:6" ht="12.75">
      <c r="A116" s="19" t="s">
        <v>113</v>
      </c>
      <c r="B116" s="36"/>
      <c r="C116" s="36"/>
      <c r="D116" s="18">
        <f>SUM(D111)</f>
        <v>12755</v>
      </c>
      <c r="E116" s="18">
        <f>SUM(E111)</f>
        <v>12755</v>
      </c>
      <c r="F116" s="18">
        <f>SUM(F111)</f>
        <v>12755</v>
      </c>
    </row>
    <row r="117" spans="1:6" ht="12.75">
      <c r="A117" s="13"/>
      <c r="B117" s="37"/>
      <c r="C117" s="37"/>
      <c r="D117" s="15"/>
      <c r="E117" s="15"/>
      <c r="F117" s="15"/>
    </row>
    <row r="118" spans="1:6" ht="12.75">
      <c r="A118" s="13"/>
      <c r="B118" s="37"/>
      <c r="C118" s="37"/>
      <c r="D118" s="15"/>
      <c r="E118" s="15"/>
      <c r="F118" s="15"/>
    </row>
    <row r="120" spans="1:6" ht="12.75">
      <c r="A120" s="4" t="s">
        <v>118</v>
      </c>
      <c r="B120" s="2"/>
      <c r="C120" s="3"/>
      <c r="D120" s="6">
        <v>2010</v>
      </c>
      <c r="E120" s="6">
        <v>2011</v>
      </c>
      <c r="F120" s="6">
        <v>2012</v>
      </c>
    </row>
    <row r="121" spans="1:6" ht="12.75">
      <c r="A121" s="7" t="s">
        <v>35</v>
      </c>
      <c r="B121" s="35" t="s">
        <v>36</v>
      </c>
      <c r="C121" s="12"/>
      <c r="D121" s="9">
        <f>SUM(D122)</f>
        <v>14225</v>
      </c>
      <c r="E121" s="9">
        <v>0</v>
      </c>
      <c r="F121" s="9">
        <v>0</v>
      </c>
    </row>
    <row r="122" spans="1:6" ht="12.75">
      <c r="A122" s="4"/>
      <c r="B122" s="38">
        <v>717002</v>
      </c>
      <c r="C122" s="39" t="s">
        <v>119</v>
      </c>
      <c r="D122" s="26">
        <v>14225</v>
      </c>
      <c r="E122" s="6">
        <v>0</v>
      </c>
      <c r="F122" s="6">
        <v>0</v>
      </c>
    </row>
    <row r="123" spans="1:6" ht="12.75">
      <c r="A123" s="7" t="s">
        <v>74</v>
      </c>
      <c r="B123" s="35" t="s">
        <v>75</v>
      </c>
      <c r="C123" s="12"/>
      <c r="D123" s="9">
        <f>SUM(D124)</f>
        <v>108659</v>
      </c>
      <c r="E123" s="9">
        <f>SUM(E124:E125)</f>
        <v>52292</v>
      </c>
      <c r="F123" s="9">
        <v>0</v>
      </c>
    </row>
    <row r="124" spans="1:6" ht="12.75">
      <c r="A124" s="13"/>
      <c r="B124" s="37">
        <v>717001</v>
      </c>
      <c r="C124" s="14" t="s">
        <v>120</v>
      </c>
      <c r="D124" s="15">
        <v>108659</v>
      </c>
      <c r="E124" s="15">
        <v>0</v>
      </c>
      <c r="F124" s="15">
        <v>0</v>
      </c>
    </row>
    <row r="125" spans="1:6" ht="12.75">
      <c r="A125" s="13"/>
      <c r="B125" s="37">
        <v>717001</v>
      </c>
      <c r="C125" s="14" t="s">
        <v>121</v>
      </c>
      <c r="D125" s="15">
        <v>0</v>
      </c>
      <c r="E125" s="15">
        <v>52292</v>
      </c>
      <c r="F125" s="15">
        <v>0</v>
      </c>
    </row>
    <row r="126" spans="1:6" ht="12.75">
      <c r="A126" s="9" t="s">
        <v>89</v>
      </c>
      <c r="B126" s="7" t="s">
        <v>90</v>
      </c>
      <c r="C126" s="12"/>
      <c r="D126" s="9">
        <f>SUM(D127)</f>
        <v>107637</v>
      </c>
      <c r="E126" s="9">
        <v>0</v>
      </c>
      <c r="F126" s="9">
        <v>0</v>
      </c>
    </row>
    <row r="127" spans="1:6" ht="12.75">
      <c r="A127" s="15"/>
      <c r="B127" s="13">
        <v>717001</v>
      </c>
      <c r="C127" s="14" t="s">
        <v>122</v>
      </c>
      <c r="D127" s="15">
        <v>107637</v>
      </c>
      <c r="E127" s="15">
        <v>0</v>
      </c>
      <c r="F127" s="15">
        <v>0</v>
      </c>
    </row>
    <row r="128" spans="1:6" ht="12.75">
      <c r="A128" s="19" t="s">
        <v>113</v>
      </c>
      <c r="B128" s="36"/>
      <c r="C128" s="20"/>
      <c r="D128" s="18">
        <f>SUM(D121+D123+D126)</f>
        <v>230521</v>
      </c>
      <c r="E128" s="18">
        <f>SUM(E121+E123+E126)</f>
        <v>52292</v>
      </c>
      <c r="F128" s="18">
        <v>0</v>
      </c>
    </row>
  </sheetData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30" sqref="A30"/>
    </sheetView>
  </sheetViews>
  <sheetFormatPr defaultColWidth="11.57421875" defaultRowHeight="12.75"/>
  <sheetData>
    <row r="1" spans="1:6" ht="16.5">
      <c r="A1" s="40" t="s">
        <v>123</v>
      </c>
      <c r="B1" s="41"/>
      <c r="C1" s="41"/>
      <c r="D1" s="42">
        <v>2010</v>
      </c>
      <c r="E1" s="42">
        <v>2011</v>
      </c>
      <c r="F1" s="43">
        <v>2012</v>
      </c>
    </row>
    <row r="2" spans="1:6" ht="12.75">
      <c r="A2" s="10" t="s">
        <v>124</v>
      </c>
      <c r="B2" s="23"/>
      <c r="C2" s="3"/>
      <c r="D2" s="26">
        <v>81637</v>
      </c>
      <c r="E2" s="11">
        <v>79486</v>
      </c>
      <c r="F2" s="11">
        <v>82982</v>
      </c>
    </row>
    <row r="3" spans="1:6" ht="12.75">
      <c r="A3" s="21" t="s">
        <v>125</v>
      </c>
      <c r="B3" s="23"/>
      <c r="C3" s="5"/>
      <c r="D3" s="11">
        <v>230521</v>
      </c>
      <c r="E3" s="11">
        <v>52292</v>
      </c>
      <c r="F3" s="11">
        <v>0</v>
      </c>
    </row>
    <row r="4" spans="1:6" ht="12.75">
      <c r="A4" s="10" t="s">
        <v>114</v>
      </c>
      <c r="B4" s="23"/>
      <c r="C4" s="5"/>
      <c r="D4" s="11">
        <v>12755</v>
      </c>
      <c r="E4" s="11">
        <v>12755</v>
      </c>
      <c r="F4" s="11">
        <v>12755</v>
      </c>
    </row>
    <row r="5" spans="1:6" ht="12.75">
      <c r="A5" s="7" t="s">
        <v>126</v>
      </c>
      <c r="B5" s="35"/>
      <c r="C5" s="12"/>
      <c r="D5" s="9">
        <f>SUM(D2+D3+D4)</f>
        <v>324913</v>
      </c>
      <c r="E5" s="9">
        <f>SUM(E2+E3+E4)</f>
        <v>144533</v>
      </c>
      <c r="F5" s="9">
        <f>SUM(F2+F3+F4)</f>
        <v>95737</v>
      </c>
    </row>
    <row r="6" spans="1:6" ht="12.75">
      <c r="A6" s="10" t="s">
        <v>2</v>
      </c>
      <c r="B6" s="23"/>
      <c r="C6" s="5"/>
      <c r="D6" s="11">
        <v>78510</v>
      </c>
      <c r="E6" s="11">
        <v>82543</v>
      </c>
      <c r="F6" s="11">
        <v>87543</v>
      </c>
    </row>
    <row r="7" spans="1:6" ht="12.75">
      <c r="A7" s="21" t="s">
        <v>127</v>
      </c>
      <c r="B7" s="23"/>
      <c r="C7" s="5"/>
      <c r="D7" s="11">
        <v>170758</v>
      </c>
      <c r="E7" s="11">
        <v>0</v>
      </c>
      <c r="F7" s="11">
        <v>0</v>
      </c>
    </row>
    <row r="8" spans="1:6" ht="12.75">
      <c r="A8" s="10" t="s">
        <v>128</v>
      </c>
      <c r="B8" s="23"/>
      <c r="C8" s="5"/>
      <c r="D8" s="11">
        <v>75645</v>
      </c>
      <c r="E8" s="11">
        <v>61990</v>
      </c>
      <c r="F8" s="11">
        <v>8194</v>
      </c>
    </row>
    <row r="9" spans="1:6" ht="12.75">
      <c r="A9" s="7" t="s">
        <v>129</v>
      </c>
      <c r="B9" s="35"/>
      <c r="C9" s="12"/>
      <c r="D9" s="9">
        <f>SUM(D6+D7+D8)</f>
        <v>324913</v>
      </c>
      <c r="E9" s="9">
        <f>SUM(E6+E7+E8)</f>
        <v>144533</v>
      </c>
      <c r="F9" s="9">
        <f>SUM(F6+F7+F8)</f>
        <v>95737</v>
      </c>
    </row>
    <row r="10" spans="1:6" ht="12.75">
      <c r="A10" s="44"/>
      <c r="F10" s="45"/>
    </row>
    <row r="11" spans="1:6" ht="16.5">
      <c r="A11" s="40" t="s">
        <v>130</v>
      </c>
      <c r="B11" s="46"/>
      <c r="C11" s="46"/>
      <c r="D11" s="46">
        <f>SUM(D9-D5)</f>
        <v>0</v>
      </c>
      <c r="E11" s="46">
        <f>SUM(E9-E5)</f>
        <v>0</v>
      </c>
      <c r="F11" s="47">
        <f>SUM(F9-F5)</f>
        <v>0</v>
      </c>
    </row>
    <row r="12" ht="12.75">
      <c r="A12" s="48"/>
    </row>
    <row r="14" ht="12.75">
      <c r="A14" t="s">
        <v>131</v>
      </c>
    </row>
    <row r="15" ht="12.75">
      <c r="A15" t="s">
        <v>132</v>
      </c>
    </row>
    <row r="17" ht="12.75">
      <c r="A17" t="s">
        <v>133</v>
      </c>
    </row>
    <row r="18" spans="1:4" ht="12.75">
      <c r="A18" s="48"/>
      <c r="B18" s="48"/>
      <c r="C18" s="48"/>
      <c r="D18" s="48"/>
    </row>
    <row r="19" ht="12.75">
      <c r="A19" t="s">
        <v>134</v>
      </c>
    </row>
    <row r="20" ht="12.75">
      <c r="A20" t="s">
        <v>135</v>
      </c>
    </row>
    <row r="22" ht="12.75">
      <c r="A22" t="s">
        <v>136</v>
      </c>
    </row>
    <row r="23" ht="12.75">
      <c r="A23" t="s">
        <v>137</v>
      </c>
    </row>
    <row r="24" ht="12.75">
      <c r="B24" t="s">
        <v>138</v>
      </c>
    </row>
  </sheetData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2009-11-24T19:20:39Z</dcterms:modified>
  <cp:category/>
  <cp:version/>
  <cp:contentType/>
  <cp:contentStatus/>
</cp:coreProperties>
</file>